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LMT\LMT_2022\002\1 výzva\"/>
    </mc:Choice>
  </mc:AlternateContent>
  <xr:revisionPtr revIDLastSave="0" documentId="13_ncr:1_{EF5EBE0A-474C-4371-AA8A-A0A0FBAA971D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O7" i="1" l="1"/>
  <c r="S8" i="1"/>
  <c r="R8" i="1"/>
  <c r="O8" i="1"/>
  <c r="S7" i="1"/>
  <c r="R7" i="1"/>
  <c r="P11" i="1" l="1"/>
  <c r="Q11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<sst xmlns="http://schemas.openxmlformats.org/spreadsheetml/2006/main" count="40" uniqueCount="38">
  <si>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</si>
  <si>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</si>
  <si>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</si>
  <si>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</si>
  <si>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</si>
  <si>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</si>
  <si>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</si>
  <si>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</si>
  <si>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</si>
  <si>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</si>
  <si>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</si>
  <si>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</si>
  <si>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</si>
  <si>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</si>
  <si>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38425000-0 - Kapalinové mechanické zařízení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</si>
  <si>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</si>
  <si>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</si>
  <si>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</si>
  <si>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</si>
  <si>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</si>
  <si>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</si>
  <si>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</si>
  <si>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</si>
  <si>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</si>
  <si>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</si>
  <si>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</si>
  <si>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</si>
  <si>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</si>
  <si>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Společná faktura</t>
  </si>
  <si>
    <t xml:space="preserve">Příloha č. 2 Kupní smlouvy - technická specifikace
Laboratorní a měřící technika (III.) 002 - 2022 </t>
  </si>
  <si>
    <t>NE</t>
  </si>
  <si>
    <t xml:space="preserve">Pokud financováno z projektových prostředků, pak ŘEŠITEL uvede: NÁZEV A ČÍSLO DOTAČNÍHO PROJEKTU </t>
  </si>
  <si>
    <t xml:space="preserve">Rotační míchačka zkumavek </t>
  </si>
  <si>
    <t>Držák zkumavek pro míchačku</t>
  </si>
  <si>
    <t>Ing. Tomáš Řeřicha, Ph.D.,
Tel.: 737 488 958,
37763 4534</t>
  </si>
  <si>
    <t>Univerzitní 26,
301 00 Plzeň,
Fakulta elektrotechnická - Katedra materiálů a technologií,
místnost EK 414</t>
  </si>
  <si>
    <t>Rotační míchačka zkumavek:
  digitální kontrola rychlosti otáček, v rozsahu min. 2 - 30 ot/min.,
  možnost nastavení úhlu náklonu 0 - 180°,
  držáky na zkumavky je možné měnit,
  míchačku je možné využít v inkubátoru i lednici,
  funkce časovače i režim trvalého chodu.</t>
  </si>
  <si>
    <r>
      <t xml:space="preserve">Výměnný držák mikrozkumavek  1,5 ml,
překlápěcí pohyb,
disk s klipy min. pro 40 zkumavek (1,5 ml),
</t>
    </r>
    <r>
      <rPr>
        <b/>
        <sz val="11"/>
        <color theme="1"/>
        <rFont val="Calibri"/>
        <family val="2"/>
        <charset val="238"/>
        <scheme val="minor"/>
      </rPr>
      <t>kompatibilní s položkou číslo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</si>
</sst>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165" fontId="0" fillId="0" borderId="12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 indent="1"/>
    </xf>
    <xf numFmtId="0" fontId="3" fillId="4" borderId="11" xfId="0" applyFont="1" applyFill="1" applyBorder="1" applyAlignment="1">
      <alignment horizontal="left" vertical="center" wrapText="1" indent="1"/>
    </xf>
    <xf numFmtId="0" fontId="5" fillId="6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8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Normal="100" workbookViewId="0">
      <selection activeCell="G7" sqref="G7:G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140625" style="1" customWidth="1"/>
    <col min="4" max="4" width="11.7109375" style="2" customWidth="1"/>
    <col min="5" max="5" width="11.140625" style="3" customWidth="1"/>
    <col min="6" max="6" width="74.28515625" style="1" customWidth="1"/>
    <col min="7" max="7" width="29.140625" style="4" customWidth="1"/>
    <col min="8" max="8" width="23.5703125" style="4" customWidth="1"/>
    <col min="9" max="9" width="21.28515625" style="1" customWidth="1"/>
    <col min="10" max="10" width="30" style="5" hidden="1" customWidth="1"/>
    <col min="11" max="11" width="21.5703125" style="5" customWidth="1"/>
    <col min="12" max="12" width="29.28515625" style="5" customWidth="1"/>
    <col min="13" max="13" width="46" style="4" customWidth="1"/>
    <col min="14" max="14" width="31.140625" style="4" customWidth="1"/>
    <col min="15" max="15" width="15.14062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20.42578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5" t="s">
        <v>29</v>
      </c>
      <c r="C1" s="66"/>
      <c r="D1" s="66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51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25</v>
      </c>
      <c r="U6" s="23" t="s">
        <v>26</v>
      </c>
    </row>
    <row r="7" spans="1:21" ht="131.25" customHeight="1" thickTop="1" x14ac:dyDescent="0.25">
      <c r="A7" s="26"/>
      <c r="B7" s="27">
        <v>1</v>
      </c>
      <c r="C7" s="52" t="s">
        <v>32</v>
      </c>
      <c r="D7" s="47">
        <v>1</v>
      </c>
      <c r="E7" s="28" t="s">
        <v>27</v>
      </c>
      <c r="F7" s="49" t="s">
        <v>36</v>
      </c>
      <c r="G7" s="70"/>
      <c r="H7" s="54" t="s">
        <v>28</v>
      </c>
      <c r="I7" s="54" t="s">
        <v>30</v>
      </c>
      <c r="J7" s="54"/>
      <c r="K7" s="54"/>
      <c r="L7" s="69" t="s">
        <v>34</v>
      </c>
      <c r="M7" s="69" t="s">
        <v>35</v>
      </c>
      <c r="N7" s="67">
        <v>60</v>
      </c>
      <c r="O7" s="32">
        <f>D7*P7</f>
        <v>12000</v>
      </c>
      <c r="P7" s="29">
        <v>12000</v>
      </c>
      <c r="Q7" s="72"/>
      <c r="R7" s="30">
        <f>D7*Q7</f>
        <v>0</v>
      </c>
      <c r="S7" s="31" t="str">
        <f t="shared" ref="S7:S8" si="0">IF(ISNUMBER(Q7), IF(Q7&gt;P7,"NEVYHOVUJE","VYHOVUJE")," ")</f>
        <v xml:space="preserve"> </v>
      </c>
      <c r="T7" s="54"/>
      <c r="U7" s="54" t="s">
        <v>14</v>
      </c>
    </row>
    <row r="8" spans="1:21" ht="105" customHeight="1" thickBot="1" x14ac:dyDescent="0.3">
      <c r="B8" s="33">
        <v>2</v>
      </c>
      <c r="C8" s="53" t="s">
        <v>33</v>
      </c>
      <c r="D8" s="48">
        <v>1</v>
      </c>
      <c r="E8" s="34" t="s">
        <v>27</v>
      </c>
      <c r="F8" s="50" t="s">
        <v>37</v>
      </c>
      <c r="G8" s="71"/>
      <c r="H8" s="55"/>
      <c r="I8" s="55"/>
      <c r="J8" s="55"/>
      <c r="K8" s="55"/>
      <c r="L8" s="55"/>
      <c r="M8" s="55"/>
      <c r="N8" s="68"/>
      <c r="O8" s="35">
        <f>D8*P8</f>
        <v>1900</v>
      </c>
      <c r="P8" s="36">
        <v>1900</v>
      </c>
      <c r="Q8" s="73"/>
      <c r="R8" s="45">
        <f>D8*Q8</f>
        <v>0</v>
      </c>
      <c r="S8" s="46" t="str">
        <f t="shared" si="0"/>
        <v xml:space="preserve"> </v>
      </c>
      <c r="T8" s="55"/>
      <c r="U8" s="55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6" t="s">
        <v>10</v>
      </c>
      <c r="C10" s="57"/>
      <c r="D10" s="57"/>
      <c r="E10" s="57"/>
      <c r="F10" s="57"/>
      <c r="G10" s="57"/>
      <c r="H10" s="37"/>
      <c r="I10" s="37"/>
      <c r="J10" s="37"/>
      <c r="K10" s="10"/>
      <c r="L10" s="10"/>
      <c r="M10" s="10"/>
      <c r="N10" s="38"/>
      <c r="O10" s="38"/>
      <c r="P10" s="39" t="s">
        <v>11</v>
      </c>
      <c r="Q10" s="58" t="s">
        <v>12</v>
      </c>
      <c r="R10" s="59"/>
      <c r="S10" s="60"/>
      <c r="T10" s="21"/>
      <c r="U10" s="40"/>
    </row>
    <row r="11" spans="1:21" ht="33" customHeight="1" thickTop="1" thickBot="1" x14ac:dyDescent="0.3">
      <c r="B11" s="61" t="s">
        <v>13</v>
      </c>
      <c r="C11" s="61"/>
      <c r="D11" s="61"/>
      <c r="E11" s="61"/>
      <c r="F11" s="61"/>
      <c r="G11" s="61"/>
      <c r="H11" s="41"/>
      <c r="K11" s="8"/>
      <c r="L11" s="8"/>
      <c r="M11" s="8"/>
      <c r="N11" s="42"/>
      <c r="O11" s="42"/>
      <c r="P11" s="43">
        <f>SUM(O7:O8)</f>
        <v>13900</v>
      </c>
      <c r="Q11" s="62">
        <f>SUM(R7:R8)</f>
        <v>0</v>
      </c>
      <c r="R11" s="63"/>
      <c r="S11" s="6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BqpsiCYGQ8svm4VaFPnMKaOEPJseq/YC9FMOjWLwl/OVOWoqvwI82aj8qGPeqPgs45GJIv3N7yJzepuKpxp+6w==" saltValue="SrjyVjuUwONKmNiJiA1A+A==" spinCount="100000" sheet="1" objects="1" scenarios="1"/>
  <mergeCells count="14">
    <mergeCell ref="B10:G10"/>
    <mergeCell ref="Q10:S10"/>
    <mergeCell ref="B11:G11"/>
    <mergeCell ref="Q11:S11"/>
    <mergeCell ref="B1:D1"/>
    <mergeCell ref="H7:H8"/>
    <mergeCell ref="I7:I8"/>
    <mergeCell ref="J7:J8"/>
    <mergeCell ref="N7:N8"/>
    <mergeCell ref="L7:L8"/>
    <mergeCell ref="M7:M8"/>
    <mergeCell ref="T7:T8"/>
    <mergeCell ref="K7:K8"/>
    <mergeCell ref="U7:U8"/>
  </mergeCells>
  <conditionalFormatting sqref="B7:B8">
    <cfRule type="containsBlanks" dxfId="17" priority="121">
      <formula>LEN(TRIM(B7))=0</formula>
    </cfRule>
  </conditionalFormatting>
  <conditionalFormatting sqref="B7:B8">
    <cfRule type="cellIs" dxfId="16" priority="118" operator="greaterThanOrEqual">
      <formula>1</formula>
    </cfRule>
  </conditionalFormatting>
  <conditionalFormatting sqref="S7:S8">
    <cfRule type="cellIs" dxfId="15" priority="107" operator="equal">
      <formula>"VYHOVUJE"</formula>
    </cfRule>
  </conditionalFormatting>
  <conditionalFormatting sqref="S7:S8">
    <cfRule type="cellIs" dxfId="14" priority="106" operator="equal">
      <formula>"NEVYHOVUJE"</formula>
    </cfRule>
  </conditionalFormatting>
  <conditionalFormatting sqref="Q7:Q8">
    <cfRule type="containsBlanks" dxfId="13" priority="105">
      <formula>LEN(TRIM(Q7))=0</formula>
    </cfRule>
  </conditionalFormatting>
  <conditionalFormatting sqref="Q7:Q8">
    <cfRule type="notContainsBlanks" dxfId="12" priority="104">
      <formula>LEN(TRIM(Q7))&gt;0</formula>
    </cfRule>
  </conditionalFormatting>
  <conditionalFormatting sqref="Q7:Q8">
    <cfRule type="notContainsBlanks" dxfId="11" priority="103">
      <formula>LEN(TRIM(Q7))&gt;0</formula>
    </cfRule>
  </conditionalFormatting>
  <conditionalFormatting sqref="G7">
    <cfRule type="containsBlanks" dxfId="10" priority="87">
      <formula>LEN(TRIM(G7))=0</formula>
    </cfRule>
  </conditionalFormatting>
  <conditionalFormatting sqref="G7">
    <cfRule type="containsBlanks" dxfId="9" priority="86">
      <formula>LEN(TRIM(G7))=0</formula>
    </cfRule>
  </conditionalFormatting>
  <conditionalFormatting sqref="G7">
    <cfRule type="notContainsBlanks" dxfId="8" priority="85">
      <formula>LEN(TRIM(G7))&gt;0</formula>
    </cfRule>
  </conditionalFormatting>
  <conditionalFormatting sqref="G7">
    <cfRule type="notContainsBlanks" dxfId="7" priority="84">
      <formula>LEN(TRIM(G7))&gt;0</formula>
    </cfRule>
  </conditionalFormatting>
  <conditionalFormatting sqref="G7">
    <cfRule type="notContainsBlanks" dxfId="6" priority="83">
      <formula>LEN(TRIM(G7))&gt;0</formula>
    </cfRule>
  </conditionalFormatting>
  <conditionalFormatting sqref="G8">
    <cfRule type="containsBlanks" dxfId="5" priority="25">
      <formula>LEN(TRIM(G8))=0</formula>
    </cfRule>
  </conditionalFormatting>
  <conditionalFormatting sqref="G8">
    <cfRule type="containsBlanks" dxfId="4" priority="24">
      <formula>LEN(TRIM(G8))=0</formula>
    </cfRule>
  </conditionalFormatting>
  <conditionalFormatting sqref="G8">
    <cfRule type="notContainsBlanks" dxfId="3" priority="23">
      <formula>LEN(TRIM(G8))&gt;0</formula>
    </cfRule>
  </conditionalFormatting>
  <conditionalFormatting sqref="G8">
    <cfRule type="notContainsBlanks" dxfId="2" priority="22">
      <formula>LEN(TRIM(G8))&gt;0</formula>
    </cfRule>
  </conditionalFormatting>
  <conditionalFormatting sqref="G8">
    <cfRule type="notContainsBlanks" dxfId="1" priority="21">
      <formula>LEN(TRIM(G8))&gt;0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E000E-00E5-423B-8BAD-002E00DC0077}">
      <formula1>"ANO,NE"</formula1>
    </dataValidation>
    <dataValidation type="list" showInputMessage="1" showErrorMessage="1" sqref="E7:E8" xr:uid="{0013006C-008D-4110-BDF7-0050003600C4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2022-02-25T07:03:58Z</dcterms:modified>
</cp:coreProperties>
</file>